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8" i="1"/>
  <c r="B7"/>
  <c r="B8" s="1"/>
  <c r="B10" s="1"/>
  <c r="C41" s="1"/>
  <c r="C40"/>
  <c r="C15"/>
  <c r="C20"/>
  <c r="C34"/>
  <c r="C36" l="1"/>
  <c r="C45" l="1"/>
  <c r="C42"/>
  <c r="C43" s="1"/>
</calcChain>
</file>

<file path=xl/sharedStrings.xml><?xml version="1.0" encoding="utf-8"?>
<sst xmlns="http://schemas.openxmlformats.org/spreadsheetml/2006/main" count="54" uniqueCount="54">
  <si>
    <t>Total for 49 Parcels Assessed</t>
  </si>
  <si>
    <t>Total Income from Road Assessments</t>
  </si>
  <si>
    <t>Liability Insurance:</t>
  </si>
  <si>
    <t>General Liability</t>
  </si>
  <si>
    <t>Director &amp; Officer</t>
  </si>
  <si>
    <t>Total Insurance Cost</t>
  </si>
  <si>
    <t>Professional Fees:</t>
  </si>
  <si>
    <t>Accounting/Bookkeeping</t>
  </si>
  <si>
    <t>Legal</t>
  </si>
  <si>
    <t>Total Professional Fees</t>
  </si>
  <si>
    <t>Miscellaneous:</t>
  </si>
  <si>
    <t>Office Supplies</t>
  </si>
  <si>
    <t>Postage</t>
  </si>
  <si>
    <t>Total Miscellaneous</t>
  </si>
  <si>
    <t>Annual Road Maintenance:</t>
  </si>
  <si>
    <t>Pre-emergence/weed abatement</t>
  </si>
  <si>
    <t>Road side Tree Trimming/brush removal</t>
  </si>
  <si>
    <t>Total Annual Road Maintenance</t>
  </si>
  <si>
    <t>Minus Emergency Fund</t>
  </si>
  <si>
    <t>Plus Income from Road Assessment</t>
  </si>
  <si>
    <t>SUNSET HEIGHTS CSD FY2023-2024 BUDGET</t>
  </si>
  <si>
    <t>Credit (-)</t>
  </si>
  <si>
    <t>Debit (+)</t>
  </si>
  <si>
    <t>FY2022-2023 Road Assessment</t>
  </si>
  <si>
    <t>FY 2023-2024 Increase Amount</t>
  </si>
  <si>
    <t>FY 2023-2024 Road Assessment</t>
  </si>
  <si>
    <t>(Amador Water Agency not assessed)</t>
  </si>
  <si>
    <t>Snow Plowing</t>
  </si>
  <si>
    <t>Gutter Cleaning</t>
  </si>
  <si>
    <t>Minus Ordinary FY 2023-24 Expenses</t>
  </si>
  <si>
    <t>Community Bulliten</t>
  </si>
  <si>
    <t>Digitizing Documents</t>
  </si>
  <si>
    <t>Bowman Gutter at 17820 Lynn</t>
  </si>
  <si>
    <t>Bowman Gutter at 14150 Bowman</t>
  </si>
  <si>
    <t>Entrance Turn Out</t>
  </si>
  <si>
    <t>Call Service Credits</t>
  </si>
  <si>
    <t>Estimates</t>
  </si>
  <si>
    <t>Saved To Date</t>
  </si>
  <si>
    <t>Total Ordinary FY2023-2024 Expenses</t>
  </si>
  <si>
    <t>Minus Long Term Project Savings</t>
  </si>
  <si>
    <t>Long Term Project Savings</t>
  </si>
  <si>
    <t>Estimate</t>
  </si>
  <si>
    <t>Short Term Road Project Funds</t>
  </si>
  <si>
    <t>Short Term Road Projects</t>
  </si>
  <si>
    <t>Total Revenue for FY 2023-24</t>
  </si>
  <si>
    <t>CPU-I increase from Feb 2022 to Feb 2023</t>
  </si>
  <si>
    <t>Bi-annual Financial Review (1/2)</t>
  </si>
  <si>
    <t>Regional CSDA Membership</t>
  </si>
  <si>
    <t>Income From Road Assessments</t>
  </si>
  <si>
    <t>Current Bank Balance as of May 5, 2023</t>
  </si>
  <si>
    <t>FY 2023-2024 Beginning Balance</t>
  </si>
  <si>
    <t>Slurry Seal in 2030</t>
  </si>
  <si>
    <t>Website ($45)</t>
  </si>
  <si>
    <t>PG&amp;E Street Light ($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</si>
</sst>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0" xfId="0" applyNumberFormat="1"/>
    <xf numFmtId="164" fontId="1" fillId="0" borderId="0" xfId="0" applyNumberFormat="1" applyFont="1" applyBorder="1"/>
    <xf numFmtId="0" fontId="3" fillId="2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8" fontId="3" fillId="0" borderId="6" xfId="0" applyNumberFormat="1" applyFont="1" applyBorder="1"/>
    <xf numFmtId="0" fontId="3" fillId="0" borderId="12" xfId="0" applyFont="1" applyBorder="1"/>
    <xf numFmtId="10" fontId="3" fillId="0" borderId="7" xfId="0" applyNumberFormat="1" applyFont="1" applyBorder="1"/>
    <xf numFmtId="8" fontId="3" fillId="0" borderId="7" xfId="0" applyNumberFormat="1" applyFont="1" applyBorder="1"/>
    <xf numFmtId="0" fontId="3" fillId="2" borderId="17" xfId="0" applyFont="1" applyFill="1" applyBorder="1"/>
    <xf numFmtId="0" fontId="3" fillId="2" borderId="4" xfId="0" applyFont="1" applyFill="1" applyBorder="1"/>
    <xf numFmtId="0" fontId="3" fillId="2" borderId="18" xfId="0" applyFont="1" applyFill="1" applyBorder="1"/>
    <xf numFmtId="0" fontId="3" fillId="0" borderId="6" xfId="0" applyFont="1" applyBorder="1"/>
    <xf numFmtId="164" fontId="3" fillId="0" borderId="11" xfId="0" applyNumberFormat="1" applyFont="1" applyBorder="1"/>
    <xf numFmtId="0" fontId="3" fillId="0" borderId="7" xfId="0" applyFont="1" applyBorder="1"/>
    <xf numFmtId="164" fontId="3" fillId="0" borderId="13" xfId="0" applyNumberFormat="1" applyFont="1" applyBorder="1"/>
    <xf numFmtId="0" fontId="3" fillId="0" borderId="14" xfId="0" applyFont="1" applyBorder="1"/>
    <xf numFmtId="0" fontId="3" fillId="0" borderId="15" xfId="0" applyFont="1" applyBorder="1"/>
    <xf numFmtId="8" fontId="3" fillId="0" borderId="16" xfId="0" applyNumberFormat="1" applyFont="1" applyBorder="1"/>
    <xf numFmtId="8" fontId="3" fillId="0" borderId="11" xfId="0" applyNumberFormat="1" applyFont="1" applyBorder="1"/>
    <xf numFmtId="8" fontId="3" fillId="0" borderId="13" xfId="0" applyNumberFormat="1" applyFont="1" applyBorder="1"/>
    <xf numFmtId="0" fontId="3" fillId="0" borderId="19" xfId="0" applyFont="1" applyBorder="1"/>
    <xf numFmtId="0" fontId="3" fillId="0" borderId="20" xfId="0" applyFont="1" applyBorder="1"/>
    <xf numFmtId="8" fontId="3" fillId="0" borderId="21" xfId="0" applyNumberFormat="1" applyFont="1" applyBorder="1"/>
    <xf numFmtId="0" fontId="3" fillId="0" borderId="24" xfId="0" applyFont="1" applyBorder="1"/>
    <xf numFmtId="0" fontId="3" fillId="0" borderId="5" xfId="0" applyFont="1" applyBorder="1"/>
    <xf numFmtId="8" fontId="3" fillId="0" borderId="23" xfId="0" applyNumberFormat="1" applyFont="1" applyBorder="1"/>
    <xf numFmtId="0" fontId="3" fillId="0" borderId="17" xfId="0" applyFont="1" applyBorder="1"/>
    <xf numFmtId="0" fontId="3" fillId="0" borderId="4" xfId="0" applyFont="1" applyBorder="1"/>
    <xf numFmtId="8" fontId="3" fillId="0" borderId="18" xfId="0" applyNumberFormat="1" applyFont="1" applyBorder="1"/>
    <xf numFmtId="0" fontId="3" fillId="0" borderId="17" xfId="0" applyFont="1" applyFill="1" applyBorder="1"/>
    <xf numFmtId="0" fontId="3" fillId="0" borderId="24" xfId="0" applyFont="1" applyFill="1" applyBorder="1"/>
    <xf numFmtId="0" fontId="3" fillId="0" borderId="1" xfId="0" applyFont="1" applyBorder="1"/>
    <xf numFmtId="0" fontId="3" fillId="0" borderId="9" xfId="0" applyFont="1" applyBorder="1" applyAlignment="1">
      <alignment horizontal="right"/>
    </xf>
    <xf numFmtId="164" fontId="3" fillId="0" borderId="16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23" xfId="0" applyFont="1" applyBorder="1" applyAlignment="1">
      <alignment horizontal="center" wrapText="1"/>
    </xf>
    <xf numFmtId="0" fontId="3" fillId="0" borderId="25" xfId="0" applyFont="1" applyBorder="1"/>
    <xf numFmtId="164" fontId="3" fillId="0" borderId="26" xfId="0" applyNumberFormat="1" applyFont="1" applyBorder="1"/>
    <xf numFmtId="0" fontId="3" fillId="0" borderId="27" xfId="0" applyFont="1" applyBorder="1"/>
    <xf numFmtId="0" fontId="3" fillId="2" borderId="22" xfId="0" applyFont="1" applyFill="1" applyBorder="1"/>
    <xf numFmtId="0" fontId="3" fillId="0" borderId="28" xfId="0" applyFont="1" applyBorder="1"/>
    <xf numFmtId="8" fontId="3" fillId="0" borderId="29" xfId="0" applyNumberFormat="1" applyFont="1" applyBorder="1"/>
    <xf numFmtId="8" fontId="3" fillId="0" borderId="30" xfId="0" applyNumberFormat="1" applyFont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3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topLeftCell="A13" workbookViewId="0">
      <selection activeCell="D23" sqref="D23"/>
    </sheetView>
  </sheetViews>
  <sheetFormatPr defaultRowHeight="15"/>
  <cols>
    <col min="1" max="1" width="40" bestFit="1" customWidth="1"/>
    <col min="2" max="2" width="11.140625" bestFit="1" customWidth="1"/>
    <col min="3" max="3" width="11.5703125" bestFit="1" customWidth="1"/>
  </cols>
  <sheetData>
    <row r="1" spans="1:6" ht="14.45" customHeight="1" thickBot="1">
      <c r="A1" s="53" t="s">
        <v>20</v>
      </c>
      <c r="B1" s="54"/>
      <c r="C1" s="55"/>
    </row>
    <row r="2" spans="1:6" ht="14.45" customHeight="1" thickBot="1">
      <c r="A2" s="3"/>
      <c r="B2" s="4"/>
      <c r="C2" s="5"/>
    </row>
    <row r="3" spans="1:6" ht="14.45" customHeight="1" thickBot="1">
      <c r="A3" s="6" t="s">
        <v>48</v>
      </c>
      <c r="B3" s="7" t="s">
        <v>22</v>
      </c>
      <c r="C3" s="8" t="s">
        <v>21</v>
      </c>
    </row>
    <row r="4" spans="1:6" ht="14.45" customHeight="1">
      <c r="A4" s="9" t="s">
        <v>23</v>
      </c>
      <c r="B4" s="10">
        <v>587.54999999999995</v>
      </c>
      <c r="C4" s="16"/>
    </row>
    <row r="5" spans="1:6" ht="14.45" customHeight="1">
      <c r="A5" s="11" t="s">
        <v>45</v>
      </c>
      <c r="B5" s="12">
        <v>5.2999999999999999E-2</v>
      </c>
      <c r="C5" s="16"/>
    </row>
    <row r="6" spans="1:6" ht="14.45" customHeight="1">
      <c r="A6" s="11" t="s">
        <v>24</v>
      </c>
      <c r="B6" s="13">
        <v>31.14</v>
      </c>
      <c r="C6" s="16"/>
    </row>
    <row r="7" spans="1:6" ht="14.45" customHeight="1">
      <c r="A7" s="11" t="s">
        <v>25</v>
      </c>
      <c r="B7" s="13">
        <f>B4+B6</f>
        <v>618.68999999999994</v>
      </c>
      <c r="C7" s="16"/>
    </row>
    <row r="8" spans="1:6" ht="14.45" customHeight="1">
      <c r="A8" s="11" t="s">
        <v>0</v>
      </c>
      <c r="B8" s="13">
        <f>B7*49</f>
        <v>30315.809999999998</v>
      </c>
      <c r="C8" s="16"/>
    </row>
    <row r="9" spans="1:6" ht="14.45" customHeight="1">
      <c r="A9" s="46" t="s">
        <v>26</v>
      </c>
      <c r="B9" s="47">
        <v>0</v>
      </c>
      <c r="C9" s="16"/>
    </row>
    <row r="10" spans="1:6" ht="14.45" customHeight="1">
      <c r="A10" s="52" t="s">
        <v>1</v>
      </c>
      <c r="B10" s="48">
        <f>B8</f>
        <v>30315.809999999998</v>
      </c>
      <c r="C10" s="16"/>
    </row>
    <row r="11" spans="1:6" ht="12" customHeight="1" thickBot="1">
      <c r="A11" s="49"/>
      <c r="B11" s="50"/>
      <c r="C11" s="51"/>
    </row>
    <row r="12" spans="1:6" ht="14.45" customHeight="1" thickBot="1">
      <c r="A12" s="6" t="s">
        <v>2</v>
      </c>
      <c r="B12" s="7"/>
      <c r="C12" s="8"/>
    </row>
    <row r="13" spans="1:6" ht="14.45" customHeight="1">
      <c r="A13" s="9" t="s">
        <v>3</v>
      </c>
      <c r="B13" s="17"/>
      <c r="C13" s="18">
        <v>820</v>
      </c>
      <c r="F13" s="1"/>
    </row>
    <row r="14" spans="1:6" ht="14.45" customHeight="1">
      <c r="A14" s="11" t="s">
        <v>4</v>
      </c>
      <c r="B14" s="19"/>
      <c r="C14" s="20">
        <v>1520</v>
      </c>
      <c r="F14" s="1"/>
    </row>
    <row r="15" spans="1:6" ht="14.45" customHeight="1" thickBot="1">
      <c r="A15" s="21" t="s">
        <v>5</v>
      </c>
      <c r="B15" s="22"/>
      <c r="C15" s="23">
        <f>C13+C14</f>
        <v>2340</v>
      </c>
      <c r="F15" s="2"/>
    </row>
    <row r="16" spans="1:6" ht="14.45" customHeight="1" thickBot="1">
      <c r="A16" s="6" t="s">
        <v>6</v>
      </c>
      <c r="B16" s="7"/>
      <c r="C16" s="8"/>
    </row>
    <row r="17" spans="1:3" ht="14.45" customHeight="1">
      <c r="A17" s="9" t="s">
        <v>46</v>
      </c>
      <c r="B17" s="17"/>
      <c r="C17" s="24">
        <v>1300</v>
      </c>
    </row>
    <row r="18" spans="1:3" ht="14.45" customHeight="1">
      <c r="A18" s="11" t="s">
        <v>7</v>
      </c>
      <c r="B18" s="19"/>
      <c r="C18" s="25">
        <v>2540</v>
      </c>
    </row>
    <row r="19" spans="1:3" ht="14.45" customHeight="1">
      <c r="A19" s="11" t="s">
        <v>8</v>
      </c>
      <c r="B19" s="19"/>
      <c r="C19" s="25">
        <v>0</v>
      </c>
    </row>
    <row r="20" spans="1:3" ht="14.45" customHeight="1" thickBot="1">
      <c r="A20" s="21" t="s">
        <v>9</v>
      </c>
      <c r="B20" s="22"/>
      <c r="C20" s="23">
        <f>C17+C18+C19</f>
        <v>3840</v>
      </c>
    </row>
    <row r="21" spans="1:3" ht="14.45" customHeight="1" thickBot="1">
      <c r="A21" s="6" t="s">
        <v>10</v>
      </c>
      <c r="B21" s="7"/>
      <c r="C21" s="8"/>
    </row>
    <row r="22" spans="1:3" ht="14.45" customHeight="1">
      <c r="A22" s="9" t="s">
        <v>11</v>
      </c>
      <c r="B22" s="17"/>
      <c r="C22" s="24">
        <v>200</v>
      </c>
    </row>
    <row r="23" spans="1:3" ht="14.45" customHeight="1">
      <c r="A23" s="11" t="s">
        <v>12</v>
      </c>
      <c r="B23" s="19"/>
      <c r="C23" s="25">
        <v>300</v>
      </c>
    </row>
    <row r="24" spans="1:3" ht="14.45" customHeight="1">
      <c r="A24" s="11" t="s">
        <v>52</v>
      </c>
      <c r="B24" s="19"/>
      <c r="C24" s="25">
        <v>510</v>
      </c>
    </row>
    <row r="25" spans="1:3" ht="14.45" customHeight="1">
      <c r="A25" s="11" t="s">
        <v>47</v>
      </c>
      <c r="B25" s="19"/>
      <c r="C25" s="25">
        <v>50</v>
      </c>
    </row>
    <row r="26" spans="1:3" ht="14.45" customHeight="1">
      <c r="A26" s="11" t="s">
        <v>53</v>
      </c>
      <c r="B26" s="19"/>
      <c r="C26" s="25">
        <v>175</v>
      </c>
    </row>
    <row r="27" spans="1:3" ht="14.45" customHeight="1">
      <c r="A27" s="11" t="s">
        <v>35</v>
      </c>
      <c r="B27" s="19"/>
      <c r="C27" s="25">
        <v>20</v>
      </c>
    </row>
    <row r="28" spans="1:3" ht="14.45" customHeight="1" thickBot="1">
      <c r="A28" s="21" t="s">
        <v>13</v>
      </c>
      <c r="B28" s="22"/>
      <c r="C28" s="23">
        <f>C22+C23+C24+C25+C26+C27</f>
        <v>1255</v>
      </c>
    </row>
    <row r="29" spans="1:3" ht="14.45" customHeight="1" thickBot="1">
      <c r="A29" s="6" t="s">
        <v>14</v>
      </c>
      <c r="B29" s="7"/>
      <c r="C29" s="8"/>
    </row>
    <row r="30" spans="1:3" ht="14.45" customHeight="1">
      <c r="A30" s="26" t="s">
        <v>15</v>
      </c>
      <c r="B30" s="27"/>
      <c r="C30" s="28">
        <v>1800</v>
      </c>
    </row>
    <row r="31" spans="1:3" ht="14.45" customHeight="1">
      <c r="A31" s="11" t="s">
        <v>16</v>
      </c>
      <c r="B31" s="19"/>
      <c r="C31" s="25">
        <v>1000</v>
      </c>
    </row>
    <row r="32" spans="1:3" ht="14.45" customHeight="1">
      <c r="A32" s="11" t="s">
        <v>28</v>
      </c>
      <c r="B32" s="19"/>
      <c r="C32" s="25">
        <v>1500</v>
      </c>
    </row>
    <row r="33" spans="1:3" ht="14.45" customHeight="1">
      <c r="A33" s="11" t="s">
        <v>27</v>
      </c>
      <c r="B33" s="19"/>
      <c r="C33" s="25">
        <v>1000</v>
      </c>
    </row>
    <row r="34" spans="1:3" ht="14.45" customHeight="1" thickBot="1">
      <c r="A34" s="21" t="s">
        <v>17</v>
      </c>
      <c r="B34" s="22"/>
      <c r="C34" s="23">
        <f>C30+C31+C32+C33</f>
        <v>5300</v>
      </c>
    </row>
    <row r="35" spans="1:3" ht="9.75" customHeight="1">
      <c r="A35" s="14"/>
      <c r="B35" s="15"/>
      <c r="C35" s="16"/>
    </row>
    <row r="36" spans="1:3" ht="14.45" customHeight="1">
      <c r="A36" s="29" t="s">
        <v>38</v>
      </c>
      <c r="B36" s="30"/>
      <c r="C36" s="31">
        <f>C15+C20+C28+C34</f>
        <v>12735</v>
      </c>
    </row>
    <row r="37" spans="1:3" ht="11.25" customHeight="1">
      <c r="A37" s="14"/>
      <c r="B37" s="15"/>
      <c r="C37" s="16"/>
    </row>
    <row r="38" spans="1:3" ht="14.45" customHeight="1">
      <c r="A38" s="32" t="s">
        <v>49</v>
      </c>
      <c r="B38" s="33"/>
      <c r="C38" s="34">
        <v>39129.160000000003</v>
      </c>
    </row>
    <row r="39" spans="1:3" ht="14.45" customHeight="1">
      <c r="A39" s="29" t="s">
        <v>18</v>
      </c>
      <c r="B39" s="30"/>
      <c r="C39" s="31">
        <v>10000</v>
      </c>
    </row>
    <row r="40" spans="1:3" ht="14.45" customHeight="1">
      <c r="A40" s="32" t="s">
        <v>50</v>
      </c>
      <c r="B40" s="33"/>
      <c r="C40" s="34">
        <f>C38-C39</f>
        <v>29129.160000000003</v>
      </c>
    </row>
    <row r="41" spans="1:3" ht="14.45" customHeight="1">
      <c r="A41" s="29" t="s">
        <v>19</v>
      </c>
      <c r="B41" s="30"/>
      <c r="C41" s="31">
        <f>B10</f>
        <v>30315.809999999998</v>
      </c>
    </row>
    <row r="42" spans="1:3" ht="14.45" customHeight="1">
      <c r="A42" s="29" t="s">
        <v>29</v>
      </c>
      <c r="B42" s="30"/>
      <c r="C42" s="31">
        <f>C36</f>
        <v>12735</v>
      </c>
    </row>
    <row r="43" spans="1:3" ht="14.45" customHeight="1">
      <c r="A43" s="35" t="s">
        <v>44</v>
      </c>
      <c r="B43" s="33"/>
      <c r="C43" s="34">
        <f>C40+C41-C42</f>
        <v>46709.97</v>
      </c>
    </row>
    <row r="44" spans="1:3" ht="14.45" customHeight="1">
      <c r="A44" s="36" t="s">
        <v>39</v>
      </c>
      <c r="B44" s="30"/>
      <c r="C44" s="31">
        <v>12500</v>
      </c>
    </row>
    <row r="45" spans="1:3" ht="14.45" customHeight="1">
      <c r="A45" s="32" t="s">
        <v>42</v>
      </c>
      <c r="B45" s="33"/>
      <c r="C45" s="34">
        <f>C43-C44</f>
        <v>34209.97</v>
      </c>
    </row>
    <row r="46" spans="1:3" ht="10.5" customHeight="1" thickBot="1">
      <c r="A46" s="14"/>
      <c r="B46" s="15"/>
      <c r="C46" s="16"/>
    </row>
    <row r="47" spans="1:3" ht="14.45" customHeight="1" thickBot="1">
      <c r="A47" s="37" t="s">
        <v>43</v>
      </c>
      <c r="B47" s="38" t="s">
        <v>36</v>
      </c>
      <c r="C47" s="45"/>
    </row>
    <row r="48" spans="1:3" ht="14.45" customHeight="1">
      <c r="A48" s="9" t="s">
        <v>30</v>
      </c>
      <c r="B48" s="18">
        <v>350</v>
      </c>
      <c r="C48" s="45"/>
    </row>
    <row r="49" spans="1:3" ht="14.45" customHeight="1">
      <c r="A49" s="11" t="s">
        <v>31</v>
      </c>
      <c r="B49" s="20">
        <v>1500</v>
      </c>
      <c r="C49" s="45"/>
    </row>
    <row r="50" spans="1:3" ht="14.45" customHeight="1">
      <c r="A50" s="11" t="s">
        <v>32</v>
      </c>
      <c r="B50" s="20"/>
      <c r="C50" s="45"/>
    </row>
    <row r="51" spans="1:3" ht="14.45" customHeight="1">
      <c r="A51" s="11" t="s">
        <v>33</v>
      </c>
      <c r="B51" s="20"/>
      <c r="C51" s="45"/>
    </row>
    <row r="52" spans="1:3" ht="14.45" customHeight="1" thickBot="1">
      <c r="A52" s="21" t="s">
        <v>34</v>
      </c>
      <c r="B52" s="39"/>
      <c r="C52" s="45"/>
    </row>
    <row r="53" spans="1:3" ht="9.75" customHeight="1">
      <c r="A53" s="14"/>
      <c r="B53" s="15"/>
      <c r="C53" s="16"/>
    </row>
    <row r="54" spans="1:3" ht="14.45" customHeight="1">
      <c r="A54" s="29" t="s">
        <v>40</v>
      </c>
      <c r="B54" s="40" t="s">
        <v>41</v>
      </c>
      <c r="C54" s="41" t="s">
        <v>37</v>
      </c>
    </row>
    <row r="55" spans="1:3" ht="14.45" customHeight="1" thickBot="1">
      <c r="A55" s="42" t="s">
        <v>51</v>
      </c>
      <c r="B55" s="43">
        <v>100000</v>
      </c>
      <c r="C55" s="44">
        <v>0</v>
      </c>
    </row>
  </sheetData>
  <mergeCells count="1">
    <mergeCell ref="A1:C1"/>
  </mergeCells>
  <printOptions horizontalCentered="1" verticalCentered="1"/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vwmcd</dc:creator>
  <cp:lastModifiedBy>vwmcd</cp:lastModifiedBy>
  <cp:lastPrinted>2023-05-05T23:15:41Z</cp:lastPrinted>
  <dcterms:created xsi:type="dcterms:W3CDTF">2023-03-25T18:09:56Z</dcterms:created>
  <dcterms:modified xsi:type="dcterms:W3CDTF">2023-05-05T23:22:00Z</dcterms:modified>
</cp:coreProperties>
</file>