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40" i="1"/>
  <c r="C38"/>
  <c r="C37"/>
  <c r="C23"/>
  <c r="C26" s="1"/>
  <c r="C33" s="1"/>
  <c r="C31"/>
  <c r="C19"/>
  <c r="C14"/>
  <c r="B9"/>
  <c r="B7"/>
  <c r="B6"/>
</calcChain>
</file>

<file path=xl/sharedStrings.xml><?xml version="1.0" encoding="utf-8"?>
<sst xmlns="http://schemas.openxmlformats.org/spreadsheetml/2006/main" count="38" uniqueCount="38">
  <si>
    <t>Total Income from Road Assessments</t>
  </si>
  <si>
    <t>Professional Fees:</t>
  </si>
  <si>
    <t>Bi-annual Fniancial Review</t>
  </si>
  <si>
    <t>Accounting/Bookkeeping</t>
  </si>
  <si>
    <t>Legal</t>
  </si>
  <si>
    <t>Total Professional Fees</t>
  </si>
  <si>
    <t>Miscellaneous:</t>
  </si>
  <si>
    <t>Office Supplies</t>
  </si>
  <si>
    <t>Postage</t>
  </si>
  <si>
    <t>Total Miscellaneous</t>
  </si>
  <si>
    <t>Annual Road Maintenance:</t>
  </si>
  <si>
    <t>Pre-emergence/weed abatement</t>
  </si>
  <si>
    <t>Road side Tree Trimming/brush removal</t>
  </si>
  <si>
    <t>Total Annual Road Maintenance</t>
  </si>
  <si>
    <t>Total Ordinary FY2022-2023 Expenses</t>
  </si>
  <si>
    <t>FY2021-2022 Road Assessment</t>
  </si>
  <si>
    <t>CPU-I increase from April 2021 to April 2022</t>
  </si>
  <si>
    <t>FY 2022-2023 Road Assessment</t>
  </si>
  <si>
    <t>Total for 49 Parcels Assessed</t>
  </si>
  <si>
    <t>Liability Insurance:</t>
  </si>
  <si>
    <t>FY 2022-2023 Increase Amount</t>
  </si>
  <si>
    <t>General Liability</t>
  </si>
  <si>
    <t>Director &amp; Officer</t>
  </si>
  <si>
    <t>Total Insurance Cost</t>
  </si>
  <si>
    <t>Road Sweeping if Slurry Seal is done</t>
  </si>
  <si>
    <t>Minus Emergency Fund</t>
  </si>
  <si>
    <t>Projected Road Project Funds</t>
  </si>
  <si>
    <t>Amador Water Agency Parcel not assessed</t>
  </si>
  <si>
    <t>PG&amp;E Street Light ($14/month)</t>
  </si>
  <si>
    <t>Website ($25/month)</t>
  </si>
  <si>
    <t>Regional Csd Membership (Annual)</t>
  </si>
  <si>
    <t>Slurry Seal</t>
  </si>
  <si>
    <t>Proposed Road Projects</t>
  </si>
  <si>
    <t>Clearing brush on Lynn Way</t>
  </si>
  <si>
    <t>Current Bank Balance as of May 21, 2022</t>
  </si>
  <si>
    <t>Plus Net Income</t>
  </si>
  <si>
    <t>Total Balance</t>
  </si>
  <si>
    <t>SUNSET HEIGHTS CSD FY2022-2023 BUDGET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</si>
</sst>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164" fontId="0" fillId="0" borderId="0" xfId="0" applyNumberFormat="1"/>
    <xf numFmtId="164" fontId="0" fillId="0" borderId="1" xfId="0" applyNumberFormat="1" applyBorder="1"/>
    <xf numFmtId="164" fontId="0" fillId="0" borderId="0" xfId="0" applyNumberFormat="1" applyFont="1" applyBorder="1"/>
    <xf numFmtId="0" fontId="0" fillId="0" borderId="0" xfId="0" applyBorder="1"/>
    <xf numFmtId="164" fontId="0" fillId="0" borderId="0" xfId="0" applyNumberFormat="1" applyBorder="1"/>
    <xf numFmtId="10" fontId="0" fillId="0" borderId="0" xfId="0" applyNumberFormat="1"/>
    <xf numFmtId="164" fontId="1" fillId="0" borderId="1" xfId="0" applyNumberFormat="1" applyFont="1" applyBorder="1"/>
    <xf numFmtId="0" fontId="0" fillId="0" borderId="0" xfId="0" applyFont="1"/>
    <xf numFmtId="4" fontId="0" fillId="0" borderId="0" xfId="0" applyNumberFormat="1"/>
    <xf numFmtId="0" fontId="0" fillId="0" borderId="0" xfId="0" applyFill="1" applyBorder="1"/>
    <xf numFmtId="0" fontId="0" fillId="0" borderId="2" xfId="0" applyBorder="1"/>
    <xf numFmtId="164" fontId="0" fillId="0" borderId="2" xfId="0" applyNumberFormat="1" applyBorder="1"/>
    <xf numFmtId="164" fontId="1" fillId="0" borderId="0" xfId="0" applyNumberFormat="1" applyFont="1"/>
    <xf numFmtId="164" fontId="1" fillId="0" borderId="0" xfId="0" applyNumberFormat="1" applyFont="1" applyFill="1" applyBorder="1"/>
    <xf numFmtId="0" fontId="2" fillId="0" borderId="0" xfId="0" applyFont="1" applyAlignment="1">
      <alignment horizontal="center"/>
    </xf>
    <xf numFmtId="0" fontId="0" fillId="0" borderId="0" xfId="0" applyFont="1" applyBorder="1"/>
    <xf numFmtId="164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8"/>
  <sheetViews>
    <sheetView tabSelected="1" workbookViewId="0">
      <selection activeCell="C6" sqref="C6"/>
    </sheetView>
  </sheetViews>
  <sheetFormatPr defaultRowHeight="15"/>
  <cols>
    <col min="1" max="1" width="47.7109375" bestFit="1" customWidth="1"/>
    <col min="2" max="3" width="10.140625" bestFit="1" customWidth="1"/>
  </cols>
  <sheetData>
    <row r="1" spans="1:5" ht="18.75">
      <c r="A1" s="19" t="s">
        <v>37</v>
      </c>
      <c r="B1" s="19"/>
      <c r="C1" s="19"/>
      <c r="D1" s="19"/>
      <c r="E1" s="19"/>
    </row>
    <row r="2" spans="1:5">
      <c r="A2" s="2"/>
    </row>
    <row r="3" spans="1:5">
      <c r="A3" t="s">
        <v>15</v>
      </c>
      <c r="B3" s="5">
        <v>559.57000000000005</v>
      </c>
      <c r="C3" s="5"/>
    </row>
    <row r="4" spans="1:5">
      <c r="A4" t="s">
        <v>16</v>
      </c>
      <c r="B4" s="10">
        <v>0.05</v>
      </c>
      <c r="C4" s="5"/>
    </row>
    <row r="5" spans="1:5">
      <c r="A5" t="s">
        <v>20</v>
      </c>
      <c r="B5" s="5">
        <v>27.98</v>
      </c>
      <c r="C5" s="5"/>
    </row>
    <row r="6" spans="1:5">
      <c r="A6" t="s">
        <v>17</v>
      </c>
      <c r="B6" s="5">
        <f>B3+B5</f>
        <v>587.55000000000007</v>
      </c>
      <c r="C6" s="5"/>
    </row>
    <row r="7" spans="1:5">
      <c r="A7" s="8" t="s">
        <v>18</v>
      </c>
      <c r="B7" s="7">
        <f>B6*49</f>
        <v>28789.950000000004</v>
      </c>
      <c r="C7" s="7"/>
      <c r="D7" s="8"/>
    </row>
    <row r="8" spans="1:5">
      <c r="A8" t="s">
        <v>27</v>
      </c>
      <c r="B8" s="5">
        <v>0</v>
      </c>
      <c r="C8" s="5"/>
    </row>
    <row r="9" spans="1:5">
      <c r="A9" s="4" t="s">
        <v>0</v>
      </c>
      <c r="B9" s="11">
        <f>B7</f>
        <v>28789.950000000004</v>
      </c>
      <c r="C9" s="6"/>
    </row>
    <row r="10" spans="1:5">
      <c r="B10" s="5"/>
      <c r="C10" s="5"/>
    </row>
    <row r="11" spans="1:5">
      <c r="A11" s="1" t="s">
        <v>19</v>
      </c>
      <c r="B11" s="5"/>
      <c r="C11" s="5"/>
    </row>
    <row r="12" spans="1:5">
      <c r="A12" s="12" t="s">
        <v>21</v>
      </c>
      <c r="B12" s="5"/>
      <c r="C12" s="13">
        <v>820</v>
      </c>
    </row>
    <row r="13" spans="1:5">
      <c r="A13" t="s">
        <v>22</v>
      </c>
      <c r="B13" s="5"/>
      <c r="C13" s="13">
        <v>1520</v>
      </c>
    </row>
    <row r="14" spans="1:5">
      <c r="A14" s="3" t="s">
        <v>23</v>
      </c>
      <c r="B14" s="6"/>
      <c r="C14" s="11">
        <f>C12+C13</f>
        <v>2340</v>
      </c>
    </row>
    <row r="15" spans="1:5">
      <c r="A15" s="1" t="s">
        <v>1</v>
      </c>
      <c r="B15" s="5"/>
      <c r="C15" s="5"/>
    </row>
    <row r="16" spans="1:5">
      <c r="A16" t="s">
        <v>2</v>
      </c>
      <c r="B16" s="5"/>
      <c r="C16" s="9">
        <v>2500</v>
      </c>
    </row>
    <row r="17" spans="1:3">
      <c r="A17" t="s">
        <v>3</v>
      </c>
      <c r="B17" s="5"/>
      <c r="C17" s="5">
        <v>2000</v>
      </c>
    </row>
    <row r="18" spans="1:3">
      <c r="A18" t="s">
        <v>4</v>
      </c>
      <c r="B18" s="5"/>
      <c r="C18" s="5">
        <v>0</v>
      </c>
    </row>
    <row r="19" spans="1:3">
      <c r="A19" s="3" t="s">
        <v>5</v>
      </c>
      <c r="B19" s="6"/>
      <c r="C19" s="11">
        <f>C16+C17+C18</f>
        <v>4500</v>
      </c>
    </row>
    <row r="20" spans="1:3">
      <c r="A20" s="1" t="s">
        <v>6</v>
      </c>
      <c r="B20" s="5"/>
      <c r="C20" s="5"/>
    </row>
    <row r="21" spans="1:3">
      <c r="A21" t="s">
        <v>7</v>
      </c>
      <c r="B21" s="5"/>
      <c r="C21" s="5">
        <v>100</v>
      </c>
    </row>
    <row r="22" spans="1:3">
      <c r="A22" t="s">
        <v>8</v>
      </c>
      <c r="B22" s="5"/>
      <c r="C22" s="5">
        <v>200</v>
      </c>
    </row>
    <row r="23" spans="1:3">
      <c r="A23" t="s">
        <v>29</v>
      </c>
      <c r="B23" s="5"/>
      <c r="C23" s="5">
        <f>25*12</f>
        <v>300</v>
      </c>
    </row>
    <row r="24" spans="1:3">
      <c r="A24" t="s">
        <v>30</v>
      </c>
      <c r="B24" s="5"/>
      <c r="C24" s="5">
        <v>100</v>
      </c>
    </row>
    <row r="25" spans="1:3">
      <c r="A25" t="s">
        <v>28</v>
      </c>
      <c r="B25" s="5"/>
      <c r="C25" s="5">
        <v>168</v>
      </c>
    </row>
    <row r="26" spans="1:3">
      <c r="A26" s="3" t="s">
        <v>9</v>
      </c>
      <c r="B26" s="6"/>
      <c r="C26" s="11">
        <f>C21+C22+C23+C24+C25</f>
        <v>868</v>
      </c>
    </row>
    <row r="27" spans="1:3">
      <c r="A27" s="1" t="s">
        <v>10</v>
      </c>
      <c r="B27" s="5"/>
      <c r="C27" s="5"/>
    </row>
    <row r="28" spans="1:3">
      <c r="A28" t="s">
        <v>11</v>
      </c>
      <c r="B28" s="5"/>
      <c r="C28" s="5">
        <v>650</v>
      </c>
    </row>
    <row r="29" spans="1:3">
      <c r="A29" t="s">
        <v>24</v>
      </c>
      <c r="B29" s="5"/>
      <c r="C29" s="5">
        <v>1000</v>
      </c>
    </row>
    <row r="30" spans="1:3">
      <c r="A30" t="s">
        <v>12</v>
      </c>
      <c r="B30" s="5"/>
      <c r="C30" s="5">
        <v>2500</v>
      </c>
    </row>
    <row r="31" spans="1:3">
      <c r="A31" s="3" t="s">
        <v>13</v>
      </c>
      <c r="B31" s="6"/>
      <c r="C31" s="11">
        <f>C28+C29+C30</f>
        <v>4150</v>
      </c>
    </row>
    <row r="32" spans="1:3">
      <c r="B32" s="5"/>
      <c r="C32" s="5"/>
    </row>
    <row r="33" spans="1:5">
      <c r="A33" s="4" t="s">
        <v>14</v>
      </c>
      <c r="B33" s="6"/>
      <c r="C33" s="11">
        <f>C14+C19+C26+C31</f>
        <v>11858</v>
      </c>
    </row>
    <row r="34" spans="1:5" ht="15.75" thickBot="1">
      <c r="A34" s="15"/>
      <c r="B34" s="16"/>
      <c r="C34" s="16"/>
      <c r="D34" s="15"/>
      <c r="E34" s="15"/>
    </row>
    <row r="35" spans="1:5">
      <c r="A35" s="8"/>
      <c r="B35" s="9"/>
      <c r="C35" s="9"/>
      <c r="D35" s="8"/>
      <c r="E35" s="8"/>
    </row>
    <row r="36" spans="1:5">
      <c r="A36" t="s">
        <v>34</v>
      </c>
      <c r="B36" s="5"/>
      <c r="C36" s="5">
        <v>55554.400000000001</v>
      </c>
    </row>
    <row r="37" spans="1:5">
      <c r="A37" s="3" t="s">
        <v>35</v>
      </c>
      <c r="B37" s="6"/>
      <c r="C37" s="6">
        <f>B9-C33</f>
        <v>16931.950000000004</v>
      </c>
    </row>
    <row r="38" spans="1:5">
      <c r="A38" s="14" t="s">
        <v>36</v>
      </c>
      <c r="B38" s="5"/>
      <c r="C38" s="5">
        <f>C36+C37</f>
        <v>72486.350000000006</v>
      </c>
    </row>
    <row r="39" spans="1:5">
      <c r="A39" s="3" t="s">
        <v>25</v>
      </c>
      <c r="B39" s="6"/>
      <c r="C39" s="6">
        <v>10000</v>
      </c>
    </row>
    <row r="40" spans="1:5">
      <c r="A40" s="1" t="s">
        <v>26</v>
      </c>
      <c r="B40" s="5"/>
      <c r="C40" s="17">
        <f>C38-C39</f>
        <v>62486.350000000006</v>
      </c>
    </row>
    <row r="42" spans="1:5">
      <c r="A42" s="1" t="s">
        <v>32</v>
      </c>
      <c r="B42" s="9"/>
      <c r="C42" s="9"/>
    </row>
    <row r="43" spans="1:5">
      <c r="A43" t="s">
        <v>33</v>
      </c>
      <c r="B43" s="7"/>
      <c r="C43" s="7"/>
    </row>
    <row r="44" spans="1:5">
      <c r="A44" t="s">
        <v>31</v>
      </c>
      <c r="B44" s="9"/>
      <c r="C44" s="9"/>
    </row>
    <row r="45" spans="1:5">
      <c r="A45" s="20"/>
      <c r="B45" s="7"/>
      <c r="C45" s="7"/>
    </row>
    <row r="46" spans="1:5">
      <c r="A46" s="8"/>
      <c r="B46" s="21"/>
      <c r="C46" s="18"/>
    </row>
    <row r="47" spans="1:5">
      <c r="B47" s="5"/>
      <c r="C47" s="5"/>
    </row>
    <row r="48" spans="1:5">
      <c r="B48" s="5"/>
      <c r="C48" s="5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vwmcd</dc:creator>
  <cp:lastModifiedBy>vwmcd</cp:lastModifiedBy>
  <cp:lastPrinted>2022-05-21T23:35:32Z</cp:lastPrinted>
  <dcterms:created xsi:type="dcterms:W3CDTF">2022-03-09T18:52:56Z</dcterms:created>
  <dcterms:modified xsi:type="dcterms:W3CDTF">2022-05-21T23:46:05Z</dcterms:modified>
</cp:coreProperties>
</file>